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ngreachhacc-my.sharepoint.com/personal/finance_longreachhacc_org_au/Documents/HACC Work Documents/Support At Home/Finance/PRICING/2027 Pricing Rates/"/>
    </mc:Choice>
  </mc:AlternateContent>
  <xr:revisionPtr revIDLastSave="58" documentId="8_{0703C655-0C91-4BF8-AF91-D3A870EA9746}" xr6:coauthVersionLast="47" xr6:coauthVersionMax="47" xr10:uidLastSave="{AFC7FDF9-5DB4-4E6B-8961-6445A00CE6A3}"/>
  <bookViews>
    <workbookView xWindow="28680" yWindow="-120" windowWidth="29040" windowHeight="15720" xr2:uid="{AE674748-574C-4095-A34C-ADDCF48775CD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4" l="1"/>
  <c r="O37" i="4"/>
  <c r="Q24" i="4"/>
  <c r="O24" i="4"/>
  <c r="P24" i="4" s="1"/>
  <c r="H37" i="4"/>
  <c r="F37" i="4"/>
  <c r="H24" i="4"/>
  <c r="F24" i="4"/>
  <c r="G24" i="4" s="1"/>
  <c r="P37" i="4" l="1"/>
  <c r="G37" i="4"/>
  <c r="Q38" i="4"/>
  <c r="O38" i="4"/>
  <c r="Q36" i="4"/>
  <c r="O36" i="4"/>
  <c r="P36" i="4" s="1"/>
  <c r="Q35" i="4"/>
  <c r="O35" i="4"/>
  <c r="Q33" i="4"/>
  <c r="O33" i="4"/>
  <c r="Q31" i="4"/>
  <c r="O31" i="4"/>
  <c r="P31" i="4" s="1"/>
  <c r="Q27" i="4"/>
  <c r="O27" i="4"/>
  <c r="P27" i="4" s="1"/>
  <c r="Q25" i="4"/>
  <c r="O25" i="4"/>
  <c r="Q23" i="4"/>
  <c r="O23" i="4"/>
  <c r="P23" i="4" s="1"/>
  <c r="Q22" i="4"/>
  <c r="O22" i="4"/>
  <c r="Q46" i="4"/>
  <c r="O46" i="4"/>
  <c r="H46" i="4"/>
  <c r="F46" i="4"/>
  <c r="Q48" i="4"/>
  <c r="O48" i="4"/>
  <c r="P48" i="4" s="1"/>
  <c r="Q44" i="4"/>
  <c r="O44" i="4"/>
  <c r="Q42" i="4"/>
  <c r="O42" i="4"/>
  <c r="P42" i="4" s="1"/>
  <c r="H48" i="4"/>
  <c r="F48" i="4"/>
  <c r="G48" i="4" s="1"/>
  <c r="H44" i="4"/>
  <c r="F44" i="4"/>
  <c r="H42" i="4"/>
  <c r="F42" i="4"/>
  <c r="H38" i="4"/>
  <c r="F38" i="4"/>
  <c r="H36" i="4"/>
  <c r="F36" i="4"/>
  <c r="H35" i="4"/>
  <c r="F35" i="4"/>
  <c r="H33" i="4"/>
  <c r="F33" i="4"/>
  <c r="H31" i="4"/>
  <c r="F31" i="4"/>
  <c r="G31" i="4" s="1"/>
  <c r="H27" i="4"/>
  <c r="F27" i="4"/>
  <c r="H25" i="4"/>
  <c r="F25" i="4"/>
  <c r="H23" i="4"/>
  <c r="F23" i="4"/>
  <c r="H22" i="4"/>
  <c r="F22" i="4"/>
  <c r="P22" i="4" l="1"/>
  <c r="P33" i="4"/>
  <c r="P35" i="4"/>
  <c r="G36" i="4"/>
  <c r="P25" i="4"/>
  <c r="P38" i="4"/>
  <c r="P46" i="4"/>
  <c r="G33" i="4"/>
  <c r="P44" i="4"/>
  <c r="G46" i="4"/>
  <c r="G25" i="4"/>
  <c r="G22" i="4"/>
  <c r="G35" i="4"/>
  <c r="G23" i="4"/>
  <c r="G27" i="4"/>
  <c r="G44" i="4"/>
  <c r="G38" i="4"/>
  <c r="G42" i="4"/>
</calcChain>
</file>

<file path=xl/sharedStrings.xml><?xml version="1.0" encoding="utf-8"?>
<sst xmlns="http://schemas.openxmlformats.org/spreadsheetml/2006/main" count="121" uniqueCount="46">
  <si>
    <t>INDEPENDENCE</t>
  </si>
  <si>
    <t>EVERYDAY LIVING</t>
  </si>
  <si>
    <t>17.5%-80%</t>
  </si>
  <si>
    <t>Personal Care</t>
  </si>
  <si>
    <t>Nursing Care</t>
  </si>
  <si>
    <t>Home Maintenance &amp; Repairs</t>
  </si>
  <si>
    <t xml:space="preserve">5%-50% </t>
  </si>
  <si>
    <t>Rate</t>
  </si>
  <si>
    <t>Mon-Fri</t>
  </si>
  <si>
    <t>Sat</t>
  </si>
  <si>
    <t>Pub Hol</t>
  </si>
  <si>
    <t>CLINICAL</t>
  </si>
  <si>
    <t>Co-Contribution %</t>
  </si>
  <si>
    <t>*Assist with self-care and activities
*Assist with self-medication
*Continence management (non-clinical)</t>
  </si>
  <si>
    <t>Transport</t>
  </si>
  <si>
    <t>Care Management (Clinical Care Partner)</t>
  </si>
  <si>
    <t>Domestic Assistance</t>
  </si>
  <si>
    <t>*Care planning
*Budget planning
*Phone calls
*Face-to-face meeting</t>
  </si>
  <si>
    <t>Full 
Pensioner</t>
  </si>
  <si>
    <t>Part 
Pensioner</t>
  </si>
  <si>
    <t xml:space="preserve">Self-funded 
Retiree </t>
  </si>
  <si>
    <t xml:space="preserve">0%-25% </t>
  </si>
  <si>
    <t>0%-25%</t>
  </si>
  <si>
    <t>Respite</t>
  </si>
  <si>
    <t>*Flexible respite
*Community and centre-based respite</t>
  </si>
  <si>
    <t>*Shopping assistance</t>
  </si>
  <si>
    <t>Shopping Assistance</t>
  </si>
  <si>
    <t>*Group social support</t>
  </si>
  <si>
    <t>Individual Social Support</t>
  </si>
  <si>
    <t>Group Social Support  &amp; Community Engagement</t>
  </si>
  <si>
    <t>*Individual social support
*Accompanied activities
*Digital education &amp; support
*Assistance with personal affairs</t>
  </si>
  <si>
    <t>*Enrolled nurse</t>
  </si>
  <si>
    <t>Enrolled Nurse</t>
  </si>
  <si>
    <t>Nursing Care Consumables</t>
  </si>
  <si>
    <t>*Registered nurse</t>
  </si>
  <si>
    <t>*Specialised nursing products</t>
  </si>
  <si>
    <t>Per Item</t>
  </si>
  <si>
    <t>*General house clean
*Laundry service</t>
  </si>
  <si>
    <t>Gardening</t>
  </si>
  <si>
    <t>*Assistance with home maintenance and repairs</t>
  </si>
  <si>
    <t>*Lawn mowing</t>
  </si>
  <si>
    <t>*Direct transport</t>
  </si>
  <si>
    <t>Sun</t>
  </si>
  <si>
    <t>Last updated: 30-06-2026</t>
  </si>
  <si>
    <t>Support at Home Participants - Rates from 01.08.2026</t>
  </si>
  <si>
    <t>Grandfather Participants - Rates from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</si>
</sst>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;[Red]\-&quot;$&quot;#,##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vertical="top"/>
    </xf>
    <xf numFmtId="6" fontId="0" fillId="3" borderId="5" xfId="0" applyNumberFormat="1" applyFill="1" applyBorder="1" applyAlignment="1">
      <alignment horizontal="center"/>
    </xf>
    <xf numFmtId="6" fontId="0" fillId="3" borderId="7" xfId="0" applyNumberFormat="1" applyFill="1" applyBorder="1" applyAlignment="1">
      <alignment horizontal="center"/>
    </xf>
    <xf numFmtId="6" fontId="0" fillId="3" borderId="8" xfId="0" applyNumberFormat="1" applyFill="1" applyBorder="1" applyAlignment="1">
      <alignment horizontal="center"/>
    </xf>
    <xf numFmtId="6" fontId="0" fillId="4" borderId="0" xfId="0" applyNumberFormat="1" applyFill="1" applyAlignment="1">
      <alignment horizontal="center"/>
    </xf>
    <xf numFmtId="17" fontId="0" fillId="4" borderId="0" xfId="0" applyNumberFormat="1" applyFill="1" applyAlignment="1">
      <alignment horizontal="center"/>
    </xf>
    <xf numFmtId="6" fontId="0" fillId="4" borderId="5" xfId="0" applyNumberFormat="1" applyFill="1" applyBorder="1" applyAlignment="1">
      <alignment horizontal="center"/>
    </xf>
    <xf numFmtId="0" fontId="0" fillId="3" borderId="10" xfId="0" applyFill="1" applyBorder="1"/>
    <xf numFmtId="0" fontId="0" fillId="3" borderId="12" xfId="0" applyFill="1" applyBorder="1"/>
    <xf numFmtId="0" fontId="0" fillId="3" borderId="7" xfId="0" applyFill="1" applyBorder="1"/>
    <xf numFmtId="0" fontId="0" fillId="4" borderId="0" xfId="0" applyFill="1"/>
    <xf numFmtId="6" fontId="0" fillId="4" borderId="0" xfId="0" applyNumberFormat="1" applyFill="1"/>
    <xf numFmtId="0" fontId="0" fillId="4" borderId="7" xfId="0" applyFill="1" applyBorder="1"/>
    <xf numFmtId="6" fontId="0" fillId="4" borderId="7" xfId="0" applyNumberFormat="1" applyFill="1" applyBorder="1"/>
    <xf numFmtId="0" fontId="2" fillId="0" borderId="6" xfId="0" applyFont="1" applyBorder="1"/>
    <xf numFmtId="9" fontId="0" fillId="3" borderId="9" xfId="1" applyFont="1" applyFill="1" applyBorder="1" applyAlignment="1">
      <alignment horizontal="center" vertical="center"/>
    </xf>
    <xf numFmtId="9" fontId="0" fillId="3" borderId="0" xfId="1" applyFont="1" applyFill="1" applyBorder="1" applyAlignment="1">
      <alignment horizontal="center" vertical="center"/>
    </xf>
    <xf numFmtId="0" fontId="2" fillId="3" borderId="10" xfId="0" applyFont="1" applyFill="1" applyBorder="1"/>
    <xf numFmtId="6" fontId="0" fillId="4" borderId="5" xfId="0" applyNumberFormat="1" applyFill="1" applyBorder="1"/>
    <xf numFmtId="9" fontId="0" fillId="4" borderId="7" xfId="0" applyNumberForma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9" fontId="0" fillId="4" borderId="8" xfId="0" applyNumberFormat="1" applyFill="1" applyBorder="1" applyAlignment="1">
      <alignment horizontal="center" vertical="center" wrapText="1"/>
    </xf>
    <xf numFmtId="9" fontId="0" fillId="3" borderId="5" xfId="1" applyFont="1" applyFill="1" applyBorder="1" applyAlignment="1">
      <alignment horizontal="center" vertical="center"/>
    </xf>
    <xf numFmtId="0" fontId="2" fillId="3" borderId="11" xfId="0" applyFont="1" applyFill="1" applyBorder="1"/>
    <xf numFmtId="9" fontId="0" fillId="3" borderId="11" xfId="1" applyFont="1" applyFill="1" applyBorder="1" applyAlignment="1">
      <alignment horizontal="center" vertical="center"/>
    </xf>
    <xf numFmtId="6" fontId="0" fillId="5" borderId="5" xfId="0" applyNumberFormat="1" applyFill="1" applyBorder="1" applyAlignment="1">
      <alignment horizontal="center"/>
    </xf>
    <xf numFmtId="0" fontId="2" fillId="5" borderId="11" xfId="0" applyFont="1" applyFill="1" applyBorder="1"/>
    <xf numFmtId="10" fontId="0" fillId="5" borderId="11" xfId="0" applyNumberForma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9" fontId="0" fillId="5" borderId="9" xfId="0" applyNumberFormat="1" applyFill="1" applyBorder="1" applyAlignment="1">
      <alignment horizontal="center" vertical="center" wrapText="1"/>
    </xf>
    <xf numFmtId="0" fontId="0" fillId="0" borderId="6" xfId="0" applyBorder="1"/>
    <xf numFmtId="0" fontId="0" fillId="5" borderId="1" xfId="0" applyFill="1" applyBorder="1" applyAlignment="1">
      <alignment horizontal="left" vertical="center"/>
    </xf>
    <xf numFmtId="0" fontId="0" fillId="4" borderId="0" xfId="0" applyFill="1" applyAlignment="1">
      <alignment vertical="top"/>
    </xf>
    <xf numFmtId="6" fontId="0" fillId="4" borderId="0" xfId="0" applyNumberFormat="1" applyFill="1" applyAlignment="1">
      <alignment horizontal="center" vertical="top"/>
    </xf>
    <xf numFmtId="17" fontId="0" fillId="4" borderId="0" xfId="0" applyNumberFormat="1" applyFill="1" applyAlignment="1">
      <alignment horizontal="center" vertical="top"/>
    </xf>
    <xf numFmtId="6" fontId="0" fillId="4" borderId="5" xfId="0" applyNumberFormat="1" applyFill="1" applyBorder="1" applyAlignment="1">
      <alignment horizontal="center" vertical="top"/>
    </xf>
    <xf numFmtId="0" fontId="2" fillId="4" borderId="0" xfId="0" applyFont="1" applyFill="1"/>
    <xf numFmtId="0" fontId="2" fillId="4" borderId="7" xfId="0" applyFont="1" applyFill="1" applyBorder="1"/>
    <xf numFmtId="0" fontId="0" fillId="4" borderId="1" xfId="0" applyFill="1" applyBorder="1" applyAlignment="1">
      <alignment horizontal="center" vertical="center" textRotation="90"/>
    </xf>
    <xf numFmtId="0" fontId="0" fillId="0" borderId="0" xfId="0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0" fillId="3" borderId="3" xfId="0" applyFill="1" applyBorder="1" applyAlignment="1">
      <alignment horizontal="left" vertical="center"/>
    </xf>
    <xf numFmtId="0" fontId="0" fillId="3" borderId="0" xfId="0" applyFill="1"/>
    <xf numFmtId="6" fontId="0" fillId="3" borderId="0" xfId="0" applyNumberFormat="1" applyFill="1"/>
    <xf numFmtId="6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 vertical="top"/>
    </xf>
    <xf numFmtId="6" fontId="0" fillId="3" borderId="0" xfId="0" applyNumberFormat="1" applyFill="1" applyAlignment="1">
      <alignment horizontal="center" vertical="top"/>
    </xf>
    <xf numFmtId="6" fontId="0" fillId="3" borderId="5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center" textRotation="90"/>
    </xf>
    <xf numFmtId="0" fontId="2" fillId="3" borderId="2" xfId="0" applyFont="1" applyFill="1" applyBorder="1"/>
    <xf numFmtId="9" fontId="0" fillId="3" borderId="6" xfId="1" applyFont="1" applyFill="1" applyBorder="1" applyAlignment="1">
      <alignment horizontal="center" vertical="center"/>
    </xf>
    <xf numFmtId="9" fontId="0" fillId="3" borderId="13" xfId="1" applyFont="1" applyFill="1" applyBorder="1" applyAlignment="1">
      <alignment horizontal="center" vertical="center"/>
    </xf>
    <xf numFmtId="0" fontId="0" fillId="3" borderId="6" xfId="0" applyFill="1" applyBorder="1"/>
    <xf numFmtId="6" fontId="0" fillId="3" borderId="6" xfId="0" applyNumberFormat="1" applyFill="1" applyBorder="1"/>
    <xf numFmtId="0" fontId="2" fillId="5" borderId="2" xfId="0" applyFont="1" applyFill="1" applyBorder="1"/>
    <xf numFmtId="0" fontId="0" fillId="5" borderId="6" xfId="0" applyFill="1" applyBorder="1"/>
    <xf numFmtId="10" fontId="0" fillId="5" borderId="6" xfId="0" applyNumberForma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 vertical="center" wrapText="1"/>
    </xf>
    <xf numFmtId="0" fontId="2" fillId="5" borderId="10" xfId="0" applyFont="1" applyFill="1" applyBorder="1"/>
    <xf numFmtId="0" fontId="0" fillId="5" borderId="10" xfId="0" applyFill="1" applyBorder="1"/>
    <xf numFmtId="0" fontId="0" fillId="4" borderId="4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top"/>
    </xf>
    <xf numFmtId="8" fontId="0" fillId="4" borderId="0" xfId="0" applyNumberFormat="1" applyFill="1" applyAlignment="1">
      <alignment horizontal="center"/>
    </xf>
    <xf numFmtId="8" fontId="0" fillId="4" borderId="5" xfId="0" applyNumberFormat="1" applyFill="1" applyBorder="1" applyAlignment="1">
      <alignment horizontal="center" vertical="top"/>
    </xf>
    <xf numFmtId="8" fontId="0" fillId="4" borderId="0" xfId="0" applyNumberFormat="1" applyFill="1" applyAlignment="1">
      <alignment horizontal="center" vertical="top"/>
    </xf>
    <xf numFmtId="8" fontId="0" fillId="5" borderId="5" xfId="0" applyNumberForma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6" fontId="0" fillId="3" borderId="6" xfId="0" applyNumberFormat="1" applyFill="1" applyBorder="1" applyAlignment="1">
      <alignment horizontal="center"/>
    </xf>
    <xf numFmtId="6" fontId="0" fillId="4" borderId="7" xfId="0" applyNumberForma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6" fontId="0" fillId="5" borderId="6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vertical="top"/>
    </xf>
    <xf numFmtId="0" fontId="0" fillId="5" borderId="3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center" wrapText="1"/>
    </xf>
    <xf numFmtId="0" fontId="0" fillId="5" borderId="0" xfId="0" applyFill="1"/>
    <xf numFmtId="6" fontId="0" fillId="5" borderId="0" xfId="0" applyNumberFormat="1" applyFill="1" applyAlignment="1">
      <alignment horizontal="center"/>
    </xf>
    <xf numFmtId="8" fontId="0" fillId="5" borderId="0" xfId="0" applyNumberFormat="1" applyFill="1" applyAlignment="1">
      <alignment horizontal="center"/>
    </xf>
    <xf numFmtId="17" fontId="0" fillId="5" borderId="0" xfId="0" applyNumberFormat="1" applyFill="1" applyAlignment="1">
      <alignment horizontal="center"/>
    </xf>
    <xf numFmtId="0" fontId="2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12" xfId="0" applyFill="1" applyBorder="1" applyAlignment="1">
      <alignment horizontal="left" vertical="top" wrapText="1"/>
    </xf>
    <xf numFmtId="0" fontId="0" fillId="5" borderId="12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6" fontId="0" fillId="5" borderId="7" xfId="0" applyNumberFormat="1" applyFill="1" applyBorder="1" applyAlignment="1">
      <alignment horizontal="center" vertical="top"/>
    </xf>
    <xf numFmtId="8" fontId="0" fillId="5" borderId="7" xfId="0" applyNumberFormat="1" applyFill="1" applyBorder="1" applyAlignment="1">
      <alignment horizontal="center" vertical="top"/>
    </xf>
    <xf numFmtId="17" fontId="0" fillId="5" borderId="7" xfId="0" applyNumberFormat="1" applyFill="1" applyBorder="1" applyAlignment="1">
      <alignment horizontal="center" vertical="top"/>
    </xf>
    <xf numFmtId="8" fontId="0" fillId="5" borderId="8" xfId="0" applyNumberFormat="1" applyFill="1" applyBorder="1" applyAlignment="1">
      <alignment horizontal="center" vertical="top"/>
    </xf>
    <xf numFmtId="0" fontId="0" fillId="4" borderId="3" xfId="0" applyFill="1" applyBorder="1" applyAlignment="1">
      <alignment vertical="top" wrapText="1"/>
    </xf>
    <xf numFmtId="0" fontId="0" fillId="4" borderId="3" xfId="0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4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2" fillId="5" borderId="4" xfId="0" applyFont="1" applyFill="1" applyBorder="1" applyAlignment="1">
      <alignment horizontal="center" vertical="center" textRotation="90"/>
    </xf>
    <xf numFmtId="0" fontId="0" fillId="5" borderId="3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164" fontId="0" fillId="4" borderId="0" xfId="0" applyNumberForma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9A1E-6951-4CD2-9FCA-D12FC5A894E9}">
  <sheetPr>
    <pageSetUpPr fitToPage="1"/>
  </sheetPr>
  <dimension ref="A1:S50"/>
  <sheetViews>
    <sheetView tabSelected="1" zoomScale="80" zoomScaleNormal="80" workbookViewId="0">
      <selection activeCell="S2" sqref="S2"/>
    </sheetView>
  </sheetViews>
  <sheetFormatPr defaultRowHeight="15" x14ac:dyDescent="0.25"/>
  <cols>
    <col min="1" max="1" width="3.7109375" customWidth="1"/>
    <col min="2" max="2" width="37.140625" customWidth="1"/>
    <col min="3" max="3" width="2.5703125" customWidth="1"/>
    <col min="4" max="4" width="10.140625" customWidth="1"/>
    <col min="5" max="5" width="8" style="76" customWidth="1"/>
    <col min="6" max="8" width="15.140625" customWidth="1"/>
    <col min="10" max="10" width="3.7109375" customWidth="1"/>
    <col min="11" max="11" width="37.140625" customWidth="1"/>
    <col min="12" max="12" width="2.7109375" customWidth="1"/>
    <col min="13" max="13" width="9.28515625" customWidth="1"/>
    <col min="14" max="14" width="6.85546875" style="40" customWidth="1"/>
    <col min="15" max="15" width="11.5703125" customWidth="1"/>
    <col min="16" max="17" width="12.42578125" customWidth="1"/>
  </cols>
  <sheetData>
    <row r="1" spans="1:17" x14ac:dyDescent="0.25">
      <c r="A1" s="107" t="s">
        <v>44</v>
      </c>
      <c r="B1" s="107"/>
      <c r="C1" s="107"/>
      <c r="D1" s="107"/>
      <c r="E1" s="107"/>
      <c r="F1" s="107"/>
      <c r="G1" s="107"/>
      <c r="H1" s="107"/>
      <c r="J1" s="107" t="s">
        <v>45</v>
      </c>
      <c r="K1" s="107"/>
      <c r="L1" s="107"/>
      <c r="M1" s="107"/>
      <c r="N1" s="107"/>
      <c r="O1" s="107"/>
      <c r="P1" s="107"/>
      <c r="Q1" s="107"/>
    </row>
    <row r="2" spans="1:17" ht="30" x14ac:dyDescent="0.25">
      <c r="A2" s="31"/>
      <c r="B2" s="31"/>
      <c r="C2" s="15"/>
      <c r="D2" s="15"/>
      <c r="E2" s="70" t="s">
        <v>7</v>
      </c>
      <c r="F2" s="42" t="s">
        <v>18</v>
      </c>
      <c r="G2" s="42" t="s">
        <v>19</v>
      </c>
      <c r="H2" s="42" t="s">
        <v>20</v>
      </c>
      <c r="J2" s="31"/>
      <c r="K2" s="31"/>
      <c r="L2" s="15"/>
      <c r="M2" s="15"/>
      <c r="N2" s="41" t="s">
        <v>7</v>
      </c>
      <c r="O2" s="42" t="s">
        <v>18</v>
      </c>
      <c r="P2" s="42" t="s">
        <v>19</v>
      </c>
      <c r="Q2" s="42" t="s">
        <v>20</v>
      </c>
    </row>
    <row r="3" spans="1:17" x14ac:dyDescent="0.25">
      <c r="A3" s="108" t="s">
        <v>11</v>
      </c>
      <c r="B3" s="50"/>
      <c r="C3" s="24" t="s">
        <v>12</v>
      </c>
      <c r="D3" s="24"/>
      <c r="E3" s="71"/>
      <c r="F3" s="25">
        <v>0</v>
      </c>
      <c r="G3" s="25">
        <v>0</v>
      </c>
      <c r="H3" s="16">
        <v>0</v>
      </c>
      <c r="J3" s="108" t="s">
        <v>11</v>
      </c>
      <c r="K3" s="50"/>
      <c r="L3" s="24" t="s">
        <v>12</v>
      </c>
      <c r="M3" s="24"/>
      <c r="N3" s="24"/>
      <c r="O3" s="25">
        <v>0</v>
      </c>
      <c r="P3" s="25">
        <v>0</v>
      </c>
      <c r="Q3" s="16">
        <v>0</v>
      </c>
    </row>
    <row r="4" spans="1:17" x14ac:dyDescent="0.25">
      <c r="A4" s="109"/>
      <c r="B4" s="97"/>
      <c r="C4" s="51" t="s">
        <v>4</v>
      </c>
      <c r="D4" s="54"/>
      <c r="E4" s="72"/>
      <c r="F4" s="52"/>
      <c r="G4" s="52"/>
      <c r="H4" s="53"/>
      <c r="J4" s="109"/>
      <c r="K4" s="97"/>
      <c r="L4" s="51" t="s">
        <v>4</v>
      </c>
      <c r="M4" s="54"/>
      <c r="N4" s="55"/>
      <c r="O4" s="52"/>
      <c r="P4" s="52"/>
      <c r="Q4" s="53"/>
    </row>
    <row r="5" spans="1:17" x14ac:dyDescent="0.25">
      <c r="A5" s="109"/>
      <c r="B5" s="97" t="s">
        <v>34</v>
      </c>
      <c r="C5" s="8"/>
      <c r="D5" s="44" t="s">
        <v>8</v>
      </c>
      <c r="E5" s="46">
        <v>150</v>
      </c>
      <c r="F5" s="46">
        <v>0</v>
      </c>
      <c r="G5" s="46">
        <v>0</v>
      </c>
      <c r="H5" s="2">
        <v>0</v>
      </c>
      <c r="J5" s="109"/>
      <c r="K5" s="97" t="s">
        <v>34</v>
      </c>
      <c r="L5" s="8"/>
      <c r="M5" s="44" t="s">
        <v>8</v>
      </c>
      <c r="N5" s="45">
        <v>150</v>
      </c>
      <c r="O5" s="46">
        <v>0</v>
      </c>
      <c r="P5" s="46">
        <v>0</v>
      </c>
      <c r="Q5" s="2">
        <v>0</v>
      </c>
    </row>
    <row r="6" spans="1:17" x14ac:dyDescent="0.25">
      <c r="A6" s="109"/>
      <c r="B6" s="98"/>
      <c r="C6" s="8"/>
      <c r="D6" s="44" t="s">
        <v>10</v>
      </c>
      <c r="E6" s="46">
        <v>260</v>
      </c>
      <c r="F6" s="46">
        <v>0</v>
      </c>
      <c r="G6" s="46">
        <v>0</v>
      </c>
      <c r="H6" s="2">
        <v>0</v>
      </c>
      <c r="J6" s="109"/>
      <c r="K6" s="98"/>
      <c r="L6" s="8"/>
      <c r="M6" s="44" t="s">
        <v>10</v>
      </c>
      <c r="N6" s="45">
        <v>260</v>
      </c>
      <c r="O6" s="46">
        <v>0</v>
      </c>
      <c r="P6" s="46">
        <v>0</v>
      </c>
      <c r="Q6" s="2">
        <v>0</v>
      </c>
    </row>
    <row r="7" spans="1:17" x14ac:dyDescent="0.25">
      <c r="A7" s="109"/>
      <c r="B7" s="43"/>
      <c r="C7" s="8"/>
      <c r="D7" s="44"/>
      <c r="E7" s="46"/>
      <c r="F7" s="46"/>
      <c r="G7" s="46"/>
      <c r="H7" s="2"/>
      <c r="J7" s="109"/>
      <c r="K7" s="43"/>
      <c r="L7" s="8"/>
      <c r="M7" s="44"/>
      <c r="N7" s="45"/>
      <c r="O7" s="46"/>
      <c r="P7" s="46"/>
      <c r="Q7" s="2"/>
    </row>
    <row r="8" spans="1:17" x14ac:dyDescent="0.25">
      <c r="A8" s="109"/>
      <c r="B8" s="95"/>
      <c r="C8" s="18" t="s">
        <v>32</v>
      </c>
      <c r="D8" s="44"/>
      <c r="E8" s="46"/>
      <c r="F8" s="17"/>
      <c r="G8" s="17"/>
      <c r="H8" s="23"/>
      <c r="J8" s="109"/>
      <c r="K8" s="95"/>
      <c r="L8" s="18" t="s">
        <v>32</v>
      </c>
      <c r="M8" s="44"/>
      <c r="N8" s="45"/>
      <c r="O8" s="17"/>
      <c r="P8" s="17"/>
      <c r="Q8" s="23"/>
    </row>
    <row r="9" spans="1:17" x14ac:dyDescent="0.25">
      <c r="A9" s="109"/>
      <c r="B9" s="95" t="s">
        <v>31</v>
      </c>
      <c r="C9" s="8"/>
      <c r="D9" s="47" t="s">
        <v>8</v>
      </c>
      <c r="E9" s="48">
        <v>135</v>
      </c>
      <c r="F9" s="48">
        <v>0</v>
      </c>
      <c r="G9" s="48">
        <v>0</v>
      </c>
      <c r="H9" s="49">
        <v>0</v>
      </c>
      <c r="J9" s="109"/>
      <c r="K9" s="95" t="s">
        <v>31</v>
      </c>
      <c r="L9" s="8"/>
      <c r="M9" s="47" t="s">
        <v>8</v>
      </c>
      <c r="N9" s="48">
        <v>135</v>
      </c>
      <c r="O9" s="46">
        <v>0</v>
      </c>
      <c r="P9" s="46">
        <v>0</v>
      </c>
      <c r="Q9" s="2">
        <v>0</v>
      </c>
    </row>
    <row r="10" spans="1:17" x14ac:dyDescent="0.25">
      <c r="A10" s="109"/>
      <c r="B10" s="96"/>
      <c r="C10" s="8"/>
      <c r="D10" s="44" t="s">
        <v>10</v>
      </c>
      <c r="E10" s="46">
        <v>230</v>
      </c>
      <c r="F10" s="48">
        <v>0</v>
      </c>
      <c r="G10" s="48">
        <v>0</v>
      </c>
      <c r="H10" s="49">
        <v>0</v>
      </c>
      <c r="J10" s="109"/>
      <c r="K10" s="96"/>
      <c r="L10" s="8"/>
      <c r="M10" s="44" t="s">
        <v>10</v>
      </c>
      <c r="N10" s="46">
        <v>230</v>
      </c>
      <c r="O10" s="46">
        <v>0</v>
      </c>
      <c r="P10" s="46">
        <v>0</v>
      </c>
      <c r="Q10" s="2">
        <v>0</v>
      </c>
    </row>
    <row r="11" spans="1:17" x14ac:dyDescent="0.25">
      <c r="A11" s="109"/>
      <c r="B11" s="65"/>
      <c r="C11" s="8"/>
      <c r="D11" s="44"/>
      <c r="E11" s="46"/>
      <c r="F11" s="48"/>
      <c r="G11" s="48"/>
      <c r="H11" s="49"/>
      <c r="J11" s="109"/>
      <c r="K11" s="65"/>
      <c r="L11" s="8"/>
      <c r="M11" s="44"/>
      <c r="N11" s="46"/>
      <c r="O11" s="46"/>
      <c r="P11" s="46"/>
      <c r="Q11" s="2"/>
    </row>
    <row r="12" spans="1:17" x14ac:dyDescent="0.25">
      <c r="A12" s="109"/>
      <c r="B12" s="65"/>
      <c r="C12" s="18" t="s">
        <v>33</v>
      </c>
      <c r="D12" s="44"/>
      <c r="E12" s="46"/>
      <c r="F12" s="48"/>
      <c r="G12" s="48"/>
      <c r="H12" s="49"/>
      <c r="J12" s="109"/>
      <c r="K12" s="65"/>
      <c r="L12" s="18" t="s">
        <v>33</v>
      </c>
      <c r="M12" s="44"/>
      <c r="N12" s="46"/>
      <c r="O12" s="48"/>
      <c r="P12" s="48"/>
      <c r="Q12" s="49"/>
    </row>
    <row r="13" spans="1:17" x14ac:dyDescent="0.25">
      <c r="A13" s="109"/>
      <c r="B13" s="65" t="s">
        <v>35</v>
      </c>
      <c r="C13" s="8"/>
      <c r="D13" s="44" t="s">
        <v>36</v>
      </c>
      <c r="E13" s="46">
        <v>25</v>
      </c>
      <c r="F13" s="48">
        <v>0</v>
      </c>
      <c r="G13" s="48">
        <v>0</v>
      </c>
      <c r="H13" s="49">
        <v>0</v>
      </c>
      <c r="J13" s="109"/>
      <c r="K13" s="65" t="s">
        <v>35</v>
      </c>
      <c r="L13" s="8"/>
      <c r="M13" s="44" t="s">
        <v>36</v>
      </c>
      <c r="N13" s="46">
        <v>25</v>
      </c>
      <c r="O13" s="48">
        <v>0</v>
      </c>
      <c r="P13" s="48">
        <v>0</v>
      </c>
      <c r="Q13" s="49">
        <v>0</v>
      </c>
    </row>
    <row r="14" spans="1:17" x14ac:dyDescent="0.25">
      <c r="A14" s="109"/>
      <c r="B14" s="64"/>
      <c r="C14" s="9"/>
      <c r="D14" s="10"/>
      <c r="E14" s="3"/>
      <c r="F14" s="3"/>
      <c r="G14" s="3"/>
      <c r="H14" s="4"/>
      <c r="J14" s="109"/>
      <c r="K14" s="64"/>
      <c r="L14" s="9"/>
      <c r="M14" s="10"/>
      <c r="N14" s="3"/>
      <c r="O14" s="3"/>
      <c r="P14" s="3"/>
      <c r="Q14" s="4"/>
    </row>
    <row r="15" spans="1:17" x14ac:dyDescent="0.25">
      <c r="A15" s="109"/>
      <c r="B15" s="111" t="s">
        <v>17</v>
      </c>
      <c r="C15" s="18" t="s">
        <v>15</v>
      </c>
      <c r="D15" s="44"/>
      <c r="E15" s="46"/>
      <c r="F15" s="17"/>
      <c r="G15" s="17"/>
      <c r="H15" s="23"/>
      <c r="J15" s="109"/>
      <c r="K15" s="111" t="s">
        <v>17</v>
      </c>
      <c r="L15" s="18" t="s">
        <v>15</v>
      </c>
      <c r="M15" s="44"/>
      <c r="N15" s="45"/>
      <c r="O15" s="17"/>
      <c r="P15" s="17"/>
      <c r="Q15" s="23"/>
    </row>
    <row r="16" spans="1:17" x14ac:dyDescent="0.25">
      <c r="A16" s="109"/>
      <c r="B16" s="112"/>
      <c r="C16" s="8"/>
      <c r="D16" s="47" t="s">
        <v>8</v>
      </c>
      <c r="E16" s="48">
        <v>130</v>
      </c>
      <c r="F16" s="48">
        <v>0</v>
      </c>
      <c r="G16" s="48">
        <v>0</v>
      </c>
      <c r="H16" s="49">
        <v>0</v>
      </c>
      <c r="J16" s="109"/>
      <c r="K16" s="112"/>
      <c r="L16" s="8"/>
      <c r="M16" s="47" t="s">
        <v>8</v>
      </c>
      <c r="N16" s="48">
        <v>130</v>
      </c>
      <c r="O16" s="48">
        <v>0</v>
      </c>
      <c r="P16" s="48">
        <v>0</v>
      </c>
      <c r="Q16" s="49">
        <v>0</v>
      </c>
    </row>
    <row r="17" spans="1:17" x14ac:dyDescent="0.25">
      <c r="A17" s="109"/>
      <c r="B17" s="112"/>
      <c r="C17" s="8"/>
      <c r="D17" s="44"/>
      <c r="E17" s="46"/>
      <c r="F17" s="46"/>
      <c r="G17" s="46"/>
      <c r="H17" s="2"/>
      <c r="J17" s="109"/>
      <c r="K17" s="112"/>
      <c r="L17" s="8"/>
      <c r="M17" s="44"/>
      <c r="N17" s="46"/>
      <c r="O17" s="46"/>
      <c r="P17" s="46"/>
      <c r="Q17" s="2"/>
    </row>
    <row r="18" spans="1:17" x14ac:dyDescent="0.25">
      <c r="A18" s="109"/>
      <c r="B18" s="112"/>
      <c r="C18" s="8"/>
      <c r="D18" s="44"/>
      <c r="E18" s="46"/>
      <c r="F18" s="46"/>
      <c r="G18" s="46"/>
      <c r="H18" s="2"/>
      <c r="J18" s="109"/>
      <c r="K18" s="112"/>
      <c r="L18" s="8"/>
      <c r="M18" s="44"/>
      <c r="N18" s="46"/>
      <c r="O18" s="46"/>
      <c r="P18" s="46"/>
      <c r="Q18" s="2"/>
    </row>
    <row r="19" spans="1:17" x14ac:dyDescent="0.25">
      <c r="A19" s="110"/>
      <c r="B19" s="64"/>
      <c r="C19" s="9"/>
      <c r="D19" s="10"/>
      <c r="E19" s="3"/>
      <c r="F19" s="3"/>
      <c r="G19" s="3"/>
      <c r="H19" s="4"/>
      <c r="J19" s="110"/>
      <c r="K19" s="64"/>
      <c r="L19" s="9"/>
      <c r="M19" s="10"/>
      <c r="N19" s="3"/>
      <c r="O19" s="3"/>
      <c r="P19" s="3"/>
      <c r="Q19" s="4"/>
    </row>
    <row r="20" spans="1:17" x14ac:dyDescent="0.25">
      <c r="A20" s="105" t="s">
        <v>0</v>
      </c>
      <c r="B20" s="39"/>
      <c r="C20" s="38" t="s">
        <v>12</v>
      </c>
      <c r="D20" s="13"/>
      <c r="E20" s="73"/>
      <c r="F20" s="20">
        <v>0.05</v>
      </c>
      <c r="G20" s="21" t="s">
        <v>6</v>
      </c>
      <c r="H20" s="22">
        <v>0.5</v>
      </c>
      <c r="J20" s="105" t="s">
        <v>0</v>
      </c>
      <c r="K20" s="39"/>
      <c r="L20" s="38" t="s">
        <v>12</v>
      </c>
      <c r="M20" s="13"/>
      <c r="N20" s="14"/>
      <c r="O20" s="20">
        <v>0</v>
      </c>
      <c r="P20" s="21" t="s">
        <v>21</v>
      </c>
      <c r="Q20" s="22">
        <v>0.25</v>
      </c>
    </row>
    <row r="21" spans="1:17" ht="15" customHeight="1" x14ac:dyDescent="0.25">
      <c r="A21" s="106"/>
      <c r="B21" s="100" t="s">
        <v>13</v>
      </c>
      <c r="C21" s="37" t="s">
        <v>3</v>
      </c>
      <c r="D21" s="11"/>
      <c r="E21" s="5"/>
      <c r="F21" s="12"/>
      <c r="G21" s="12"/>
      <c r="H21" s="19"/>
      <c r="J21" s="106"/>
      <c r="K21" s="100" t="s">
        <v>13</v>
      </c>
      <c r="L21" s="37" t="s">
        <v>3</v>
      </c>
      <c r="M21" s="11"/>
      <c r="N21" s="5"/>
      <c r="O21" s="12"/>
      <c r="P21" s="12"/>
      <c r="Q21" s="19"/>
    </row>
    <row r="22" spans="1:17" x14ac:dyDescent="0.25">
      <c r="A22" s="106"/>
      <c r="B22" s="100"/>
      <c r="C22" s="11"/>
      <c r="D22" s="11" t="s">
        <v>8</v>
      </c>
      <c r="E22" s="5">
        <v>120</v>
      </c>
      <c r="F22" s="66">
        <f>E22*F$20</f>
        <v>6</v>
      </c>
      <c r="G22" s="6" t="str">
        <f>"$" &amp; F22 &amp; "-" &amp; "$" &amp; H22</f>
        <v>$6-$60</v>
      </c>
      <c r="H22" s="67">
        <f>E22*H$20</f>
        <v>60</v>
      </c>
      <c r="J22" s="106"/>
      <c r="K22" s="100"/>
      <c r="L22" s="11"/>
      <c r="M22" s="11" t="s">
        <v>8</v>
      </c>
      <c r="N22" s="5">
        <v>120</v>
      </c>
      <c r="O22" s="66">
        <f>N22*O$20</f>
        <v>0</v>
      </c>
      <c r="P22" s="6" t="str">
        <f>"$" &amp; O22 &amp; "-" &amp; "$" &amp; Q22</f>
        <v>$0-$30</v>
      </c>
      <c r="Q22" s="67">
        <f>N22*Q$20</f>
        <v>30</v>
      </c>
    </row>
    <row r="23" spans="1:17" x14ac:dyDescent="0.25">
      <c r="A23" s="106"/>
      <c r="B23" s="100"/>
      <c r="C23" s="11"/>
      <c r="D23" s="11" t="s">
        <v>9</v>
      </c>
      <c r="E23" s="5">
        <v>140</v>
      </c>
      <c r="F23" s="66">
        <f>E23*F$20</f>
        <v>7</v>
      </c>
      <c r="G23" s="6" t="str">
        <f t="shared" ref="G23:G25" si="0">"$" &amp; F23 &amp; "-" &amp; "$" &amp; H23</f>
        <v>$7-$70</v>
      </c>
      <c r="H23" s="67">
        <f t="shared" ref="H23:H25" si="1">E23*H$20</f>
        <v>70</v>
      </c>
      <c r="J23" s="106"/>
      <c r="K23" s="100"/>
      <c r="L23" s="11"/>
      <c r="M23" s="11" t="s">
        <v>9</v>
      </c>
      <c r="N23" s="5">
        <v>140</v>
      </c>
      <c r="O23" s="66">
        <f>N23*O$20</f>
        <v>0</v>
      </c>
      <c r="P23" s="6" t="str">
        <f t="shared" ref="P23:P25" si="2">"$" &amp; O23 &amp; "-" &amp; "$" &amp; Q23</f>
        <v>$0-$35</v>
      </c>
      <c r="Q23" s="67">
        <f t="shared" ref="Q23:Q25" si="3">N23*Q$20</f>
        <v>35</v>
      </c>
    </row>
    <row r="24" spans="1:17" x14ac:dyDescent="0.25">
      <c r="A24" s="106"/>
      <c r="B24" s="100"/>
      <c r="C24" s="11"/>
      <c r="D24" s="11" t="s">
        <v>42</v>
      </c>
      <c r="E24" s="5">
        <v>160</v>
      </c>
      <c r="F24" s="66">
        <f>E24*F$20</f>
        <v>8</v>
      </c>
      <c r="G24" s="6" t="str">
        <f t="shared" ref="G24" si="4">"$" &amp; F24 &amp; "-" &amp; "$" &amp; H24</f>
        <v>$8-$80</v>
      </c>
      <c r="H24" s="67">
        <f t="shared" ref="H24" si="5">E24*H$20</f>
        <v>80</v>
      </c>
      <c r="J24" s="106"/>
      <c r="K24" s="100"/>
      <c r="L24" s="11"/>
      <c r="M24" s="11" t="s">
        <v>42</v>
      </c>
      <c r="N24" s="5">
        <v>160</v>
      </c>
      <c r="O24" s="66">
        <f>N24*O$20</f>
        <v>0</v>
      </c>
      <c r="P24" s="6" t="str">
        <f t="shared" ref="P24" si="6">"$" &amp; O24 &amp; "-" &amp; "$" &amp; Q24</f>
        <v>$0-$40</v>
      </c>
      <c r="Q24" s="67">
        <f t="shared" ref="Q24" si="7">N24*Q$20</f>
        <v>40</v>
      </c>
    </row>
    <row r="25" spans="1:17" s="1" customFormat="1" x14ac:dyDescent="0.25">
      <c r="A25" s="106"/>
      <c r="B25" s="100"/>
      <c r="C25" s="33"/>
      <c r="D25" s="33" t="s">
        <v>10</v>
      </c>
      <c r="E25" s="34">
        <v>200</v>
      </c>
      <c r="F25" s="68">
        <f>E25*F$20</f>
        <v>10</v>
      </c>
      <c r="G25" s="6" t="str">
        <f t="shared" si="0"/>
        <v>$10-$100</v>
      </c>
      <c r="H25" s="67">
        <f t="shared" si="1"/>
        <v>100</v>
      </c>
      <c r="J25" s="106"/>
      <c r="K25" s="100"/>
      <c r="L25" s="33"/>
      <c r="M25" s="33" t="s">
        <v>10</v>
      </c>
      <c r="N25" s="34">
        <v>200</v>
      </c>
      <c r="O25" s="68">
        <f>N25*O$20</f>
        <v>0</v>
      </c>
      <c r="P25" s="6" t="str">
        <f t="shared" si="2"/>
        <v>$0-$50</v>
      </c>
      <c r="Q25" s="67">
        <f t="shared" si="3"/>
        <v>50</v>
      </c>
    </row>
    <row r="26" spans="1:17" ht="15" customHeight="1" x14ac:dyDescent="0.25">
      <c r="A26" s="106"/>
      <c r="B26" s="100" t="s">
        <v>30</v>
      </c>
      <c r="C26" s="37" t="s">
        <v>28</v>
      </c>
      <c r="D26" s="11"/>
      <c r="E26" s="5"/>
      <c r="F26" s="5"/>
      <c r="G26" s="6"/>
      <c r="H26" s="7"/>
      <c r="J26" s="106"/>
      <c r="K26" s="100" t="s">
        <v>30</v>
      </c>
      <c r="L26" s="37" t="s">
        <v>28</v>
      </c>
      <c r="M26" s="11"/>
      <c r="N26" s="5"/>
      <c r="O26" s="5"/>
      <c r="P26" s="6"/>
      <c r="Q26" s="7"/>
    </row>
    <row r="27" spans="1:17" x14ac:dyDescent="0.25">
      <c r="A27" s="106"/>
      <c r="B27" s="100"/>
      <c r="C27" s="11"/>
      <c r="D27" s="11" t="s">
        <v>8</v>
      </c>
      <c r="E27" s="5">
        <v>120</v>
      </c>
      <c r="F27" s="66">
        <f>E27*F$20</f>
        <v>6</v>
      </c>
      <c r="G27" s="6" t="str">
        <f>"$" &amp; F27 &amp; "-" &amp; "$" &amp; H27</f>
        <v>$6-$60</v>
      </c>
      <c r="H27" s="67">
        <f>E27*H$20</f>
        <v>60</v>
      </c>
      <c r="J27" s="106"/>
      <c r="K27" s="100"/>
      <c r="L27" s="11"/>
      <c r="M27" s="11" t="s">
        <v>8</v>
      </c>
      <c r="N27" s="5">
        <v>120</v>
      </c>
      <c r="O27" s="66">
        <f>N27*O$20</f>
        <v>0</v>
      </c>
      <c r="P27" s="6" t="str">
        <f>"$" &amp; O27 &amp; "-" &amp; "$" &amp; Q27</f>
        <v>$0-$30</v>
      </c>
      <c r="Q27" s="67">
        <f>N27*Q$20</f>
        <v>30</v>
      </c>
    </row>
    <row r="28" spans="1:17" x14ac:dyDescent="0.25">
      <c r="A28" s="106"/>
      <c r="B28" s="100"/>
      <c r="C28" s="11"/>
      <c r="D28" s="11"/>
      <c r="E28" s="5"/>
      <c r="F28" s="5"/>
      <c r="G28" s="6"/>
      <c r="H28" s="36"/>
      <c r="J28" s="106"/>
      <c r="K28" s="100"/>
      <c r="L28" s="11"/>
      <c r="M28" s="11"/>
      <c r="N28" s="5"/>
      <c r="O28" s="5"/>
      <c r="P28" s="6"/>
      <c r="Q28" s="36"/>
    </row>
    <row r="29" spans="1:17" s="1" customFormat="1" x14ac:dyDescent="0.25">
      <c r="A29" s="106"/>
      <c r="B29" s="100"/>
      <c r="C29" s="33"/>
      <c r="D29" s="33"/>
      <c r="E29" s="34"/>
      <c r="F29" s="34"/>
      <c r="G29" s="6"/>
      <c r="H29" s="36"/>
      <c r="J29" s="106"/>
      <c r="K29" s="100"/>
      <c r="L29" s="33"/>
      <c r="M29" s="33"/>
      <c r="N29" s="34"/>
      <c r="O29" s="34"/>
      <c r="P29" s="6"/>
      <c r="Q29" s="36"/>
    </row>
    <row r="30" spans="1:17" s="1" customFormat="1" x14ac:dyDescent="0.25">
      <c r="A30" s="106"/>
      <c r="B30" s="93"/>
      <c r="C30" s="37" t="s">
        <v>29</v>
      </c>
      <c r="D30" s="11"/>
      <c r="E30" s="5"/>
      <c r="F30" s="5"/>
      <c r="G30" s="6"/>
      <c r="H30" s="7"/>
      <c r="J30" s="106"/>
      <c r="K30" s="93"/>
      <c r="L30" s="37" t="s">
        <v>29</v>
      </c>
      <c r="M30" s="11"/>
      <c r="N30" s="5"/>
      <c r="O30" s="5"/>
      <c r="P30" s="6"/>
      <c r="Q30" s="7"/>
    </row>
    <row r="31" spans="1:17" s="1" customFormat="1" x14ac:dyDescent="0.25">
      <c r="A31" s="106"/>
      <c r="B31" s="93" t="s">
        <v>27</v>
      </c>
      <c r="C31" s="11"/>
      <c r="D31" s="11" t="s">
        <v>8</v>
      </c>
      <c r="E31" s="5">
        <v>5</v>
      </c>
      <c r="F31" s="66">
        <f>E31*F$20</f>
        <v>0.25</v>
      </c>
      <c r="G31" s="6" t="str">
        <f>"$" &amp; F31 &amp; "-" &amp; "$" &amp; H31</f>
        <v>$0.25-$2.5</v>
      </c>
      <c r="H31" s="67">
        <f>E31*H$20</f>
        <v>2.5</v>
      </c>
      <c r="J31" s="106"/>
      <c r="K31" s="93" t="s">
        <v>27</v>
      </c>
      <c r="L31" s="11"/>
      <c r="M31" s="11" t="s">
        <v>8</v>
      </c>
      <c r="N31" s="5">
        <v>5</v>
      </c>
      <c r="O31" s="66">
        <f>N31*O$20</f>
        <v>0</v>
      </c>
      <c r="P31" s="6" t="str">
        <f>"$" &amp; O31 &amp; "-" &amp; "$" &amp; Q31</f>
        <v>$0-$1.25</v>
      </c>
      <c r="Q31" s="67">
        <f>N31*Q$20</f>
        <v>1.25</v>
      </c>
    </row>
    <row r="32" spans="1:17" s="1" customFormat="1" x14ac:dyDescent="0.25">
      <c r="A32" s="106"/>
      <c r="B32" s="93"/>
      <c r="C32" s="37" t="s">
        <v>14</v>
      </c>
      <c r="D32" s="11"/>
      <c r="E32" s="5"/>
      <c r="F32" s="5"/>
      <c r="G32" s="12"/>
      <c r="H32" s="19"/>
      <c r="J32" s="106"/>
      <c r="K32" s="93"/>
      <c r="L32" s="37" t="s">
        <v>14</v>
      </c>
      <c r="M32" s="11"/>
      <c r="N32" s="5"/>
      <c r="O32" s="5"/>
      <c r="P32" s="12"/>
      <c r="Q32" s="19"/>
    </row>
    <row r="33" spans="1:19" s="1" customFormat="1" x14ac:dyDescent="0.25">
      <c r="A33" s="106"/>
      <c r="B33" s="93" t="s">
        <v>41</v>
      </c>
      <c r="C33" s="33"/>
      <c r="D33" s="11" t="s">
        <v>8</v>
      </c>
      <c r="E33" s="113">
        <v>17.5</v>
      </c>
      <c r="F33" s="66">
        <f>E33*F$20</f>
        <v>0.875</v>
      </c>
      <c r="G33" s="6" t="str">
        <f>"$" &amp; F33 &amp; "-" &amp; "$" &amp; H33</f>
        <v>$0.875-$8.75</v>
      </c>
      <c r="H33" s="67">
        <f>E33*H$20</f>
        <v>8.75</v>
      </c>
      <c r="J33" s="106"/>
      <c r="K33" s="93" t="s">
        <v>41</v>
      </c>
      <c r="L33" s="33"/>
      <c r="M33" s="11" t="s">
        <v>8</v>
      </c>
      <c r="N33" s="113">
        <v>17.5</v>
      </c>
      <c r="O33" s="66">
        <f>N33*O$20</f>
        <v>0</v>
      </c>
      <c r="P33" s="6" t="str">
        <f>"$" &amp; O33 &amp; "-" &amp; "$" &amp; Q33</f>
        <v>$0-$4.375</v>
      </c>
      <c r="Q33" s="67">
        <f>N33*Q$20</f>
        <v>4.375</v>
      </c>
      <c r="S33" s="77"/>
    </row>
    <row r="34" spans="1:19" s="1" customFormat="1" ht="15" customHeight="1" x14ac:dyDescent="0.25">
      <c r="A34" s="106"/>
      <c r="B34" s="93"/>
      <c r="C34" s="37" t="s">
        <v>23</v>
      </c>
      <c r="D34" s="11"/>
      <c r="E34" s="5"/>
      <c r="F34" s="5"/>
      <c r="G34" s="6"/>
      <c r="H34" s="36"/>
      <c r="J34" s="106"/>
      <c r="K34" s="93"/>
      <c r="L34" s="37" t="s">
        <v>23</v>
      </c>
      <c r="M34" s="11"/>
      <c r="N34" s="5"/>
      <c r="O34" s="5"/>
      <c r="P34" s="6"/>
      <c r="Q34" s="36"/>
    </row>
    <row r="35" spans="1:19" x14ac:dyDescent="0.25">
      <c r="A35" s="106"/>
      <c r="B35" s="100" t="s">
        <v>24</v>
      </c>
      <c r="C35" s="33"/>
      <c r="D35" s="33" t="s">
        <v>8</v>
      </c>
      <c r="E35" s="34">
        <v>120</v>
      </c>
      <c r="F35" s="68">
        <f>E35*F$20</f>
        <v>6</v>
      </c>
      <c r="G35" s="35" t="str">
        <f>"$" &amp; F35 &amp; "-" &amp; "$" &amp; H35</f>
        <v>$6-$60</v>
      </c>
      <c r="H35" s="67">
        <f>E35*H$20</f>
        <v>60</v>
      </c>
      <c r="J35" s="106"/>
      <c r="K35" s="100" t="s">
        <v>24</v>
      </c>
      <c r="L35" s="33"/>
      <c r="M35" s="33" t="s">
        <v>8</v>
      </c>
      <c r="N35" s="34">
        <v>120</v>
      </c>
      <c r="O35" s="68">
        <f>N35*O$20</f>
        <v>0</v>
      </c>
      <c r="P35" s="35" t="str">
        <f>"$" &amp; O35 &amp; "-" &amp; "$" &amp; Q35</f>
        <v>$0-$30</v>
      </c>
      <c r="Q35" s="67">
        <f>N35*Q$20</f>
        <v>30</v>
      </c>
    </row>
    <row r="36" spans="1:19" x14ac:dyDescent="0.25">
      <c r="A36" s="106"/>
      <c r="B36" s="100"/>
      <c r="C36" s="33"/>
      <c r="D36" s="11" t="s">
        <v>9</v>
      </c>
      <c r="E36" s="5">
        <v>140</v>
      </c>
      <c r="F36" s="66">
        <f>E36*F$20</f>
        <v>7</v>
      </c>
      <c r="G36" s="6" t="str">
        <f t="shared" ref="G36:G38" si="8">"$" &amp; F36 &amp; "-" &amp; "$" &amp; H36</f>
        <v>$7-$70</v>
      </c>
      <c r="H36" s="67">
        <f t="shared" ref="H36:H38" si="9">E36*H$20</f>
        <v>70</v>
      </c>
      <c r="J36" s="106"/>
      <c r="K36" s="100"/>
      <c r="L36" s="33"/>
      <c r="M36" s="11" t="s">
        <v>9</v>
      </c>
      <c r="N36" s="5">
        <v>140</v>
      </c>
      <c r="O36" s="66">
        <f>N36*O$20</f>
        <v>0</v>
      </c>
      <c r="P36" s="6" t="str">
        <f t="shared" ref="P36:P38" si="10">"$" &amp; O36 &amp; "-" &amp; "$" &amp; Q36</f>
        <v>$0-$35</v>
      </c>
      <c r="Q36" s="67">
        <f t="shared" ref="Q36:Q38" si="11">N36*Q$20</f>
        <v>35</v>
      </c>
    </row>
    <row r="37" spans="1:19" x14ac:dyDescent="0.25">
      <c r="A37" s="106"/>
      <c r="B37" s="99"/>
      <c r="C37" s="33"/>
      <c r="D37" s="11" t="s">
        <v>42</v>
      </c>
      <c r="E37" s="5">
        <v>160</v>
      </c>
      <c r="F37" s="66">
        <f>E37*F$20</f>
        <v>8</v>
      </c>
      <c r="G37" s="6" t="str">
        <f t="shared" ref="G37" si="12">"$" &amp; F37 &amp; "-" &amp; "$" &amp; H37</f>
        <v>$8-$80</v>
      </c>
      <c r="H37" s="67">
        <f t="shared" ref="H37" si="13">E37*H$20</f>
        <v>80</v>
      </c>
      <c r="J37" s="106"/>
      <c r="K37" s="99"/>
      <c r="L37" s="33"/>
      <c r="M37" s="11" t="s">
        <v>42</v>
      </c>
      <c r="N37" s="5">
        <v>160</v>
      </c>
      <c r="O37" s="66">
        <f>N37*O$20</f>
        <v>0</v>
      </c>
      <c r="P37" s="6" t="str">
        <f t="shared" ref="P37" si="14">"$" &amp; O37 &amp; "-" &amp; "$" &amp; Q37</f>
        <v>$0-$40</v>
      </c>
      <c r="Q37" s="67">
        <f t="shared" ref="Q37" si="15">N37*Q$20</f>
        <v>40</v>
      </c>
    </row>
    <row r="38" spans="1:19" x14ac:dyDescent="0.25">
      <c r="A38" s="106"/>
      <c r="B38" s="94"/>
      <c r="C38" s="33"/>
      <c r="D38" s="11" t="s">
        <v>10</v>
      </c>
      <c r="E38" s="5">
        <v>200</v>
      </c>
      <c r="F38" s="68">
        <f>E38*F$20</f>
        <v>10</v>
      </c>
      <c r="G38" s="6" t="str">
        <f t="shared" si="8"/>
        <v>$10-$100</v>
      </c>
      <c r="H38" s="67">
        <f t="shared" si="9"/>
        <v>100</v>
      </c>
      <c r="J38" s="106"/>
      <c r="K38" s="94"/>
      <c r="L38" s="33"/>
      <c r="M38" s="11" t="s">
        <v>10</v>
      </c>
      <c r="N38" s="5">
        <v>200</v>
      </c>
      <c r="O38" s="68">
        <f>N38*O$20</f>
        <v>0</v>
      </c>
      <c r="P38" s="6" t="str">
        <f t="shared" si="10"/>
        <v>$0-$50</v>
      </c>
      <c r="Q38" s="67">
        <f t="shared" si="11"/>
        <v>50</v>
      </c>
    </row>
    <row r="39" spans="1:19" x14ac:dyDescent="0.25">
      <c r="A39" s="106"/>
      <c r="B39" s="63"/>
      <c r="C39" s="33"/>
      <c r="D39" s="11"/>
      <c r="E39" s="5"/>
      <c r="F39" s="34"/>
      <c r="G39" s="6"/>
      <c r="H39" s="36"/>
      <c r="J39" s="106"/>
      <c r="K39" s="63"/>
      <c r="L39" s="33"/>
      <c r="M39" s="11"/>
      <c r="N39" s="12"/>
      <c r="O39" s="34"/>
      <c r="P39" s="6"/>
      <c r="Q39" s="36"/>
    </row>
    <row r="40" spans="1:19" s="1" customFormat="1" ht="15" customHeight="1" x14ac:dyDescent="0.25">
      <c r="A40" s="101" t="s">
        <v>1</v>
      </c>
      <c r="B40" s="32"/>
      <c r="C40" s="27" t="s">
        <v>12</v>
      </c>
      <c r="D40" s="27"/>
      <c r="E40" s="74"/>
      <c r="F40" s="28">
        <v>0.17499999999999999</v>
      </c>
      <c r="G40" s="29" t="s">
        <v>2</v>
      </c>
      <c r="H40" s="30">
        <v>0.8</v>
      </c>
      <c r="J40" s="101" t="s">
        <v>1</v>
      </c>
      <c r="K40" s="32"/>
      <c r="L40" s="27" t="s">
        <v>12</v>
      </c>
      <c r="M40" s="27"/>
      <c r="N40" s="74"/>
      <c r="O40" s="28">
        <v>0</v>
      </c>
      <c r="P40" s="29" t="s">
        <v>22</v>
      </c>
      <c r="Q40" s="30">
        <v>0.25</v>
      </c>
    </row>
    <row r="41" spans="1:19" ht="15" customHeight="1" x14ac:dyDescent="0.25">
      <c r="A41" s="102"/>
      <c r="B41" s="104" t="s">
        <v>37</v>
      </c>
      <c r="C41" s="56" t="s">
        <v>16</v>
      </c>
      <c r="D41" s="57"/>
      <c r="E41" s="75"/>
      <c r="F41" s="58"/>
      <c r="G41" s="59"/>
      <c r="H41" s="60"/>
      <c r="J41" s="102"/>
      <c r="K41" s="104" t="s">
        <v>37</v>
      </c>
      <c r="L41" s="56" t="s">
        <v>16</v>
      </c>
      <c r="M41" s="57"/>
      <c r="N41" s="75"/>
      <c r="O41" s="58"/>
      <c r="P41" s="59"/>
      <c r="Q41" s="60"/>
    </row>
    <row r="42" spans="1:19" x14ac:dyDescent="0.25">
      <c r="A42" s="102"/>
      <c r="B42" s="104"/>
      <c r="C42" s="61"/>
      <c r="D42" s="80" t="s">
        <v>8</v>
      </c>
      <c r="E42" s="81">
        <v>114</v>
      </c>
      <c r="F42" s="82">
        <f>E42*F$40</f>
        <v>19.95</v>
      </c>
      <c r="G42" s="83" t="str">
        <f>"$" &amp; F42 &amp; "-" &amp; "$" &amp; H42</f>
        <v>$19.95-$91.2</v>
      </c>
      <c r="H42" s="69">
        <f>E42*H$40</f>
        <v>91.2</v>
      </c>
      <c r="J42" s="102"/>
      <c r="K42" s="104"/>
      <c r="L42" s="61"/>
      <c r="M42" s="80" t="s">
        <v>8</v>
      </c>
      <c r="N42" s="81">
        <v>114</v>
      </c>
      <c r="O42" s="82">
        <f>N42*O$40</f>
        <v>0</v>
      </c>
      <c r="P42" s="83" t="str">
        <f>"$" &amp; O42 &amp; "-" &amp; "$" &amp; Q42</f>
        <v>$0-$28.5</v>
      </c>
      <c r="Q42" s="69">
        <f>N42*Q$40</f>
        <v>28.5</v>
      </c>
    </row>
    <row r="43" spans="1:19" x14ac:dyDescent="0.25">
      <c r="A43" s="102"/>
      <c r="B43" s="78"/>
      <c r="C43" s="61" t="s">
        <v>26</v>
      </c>
      <c r="D43" s="84"/>
      <c r="E43" s="81"/>
      <c r="F43" s="81"/>
      <c r="G43" s="85"/>
      <c r="H43" s="26"/>
      <c r="J43" s="102"/>
      <c r="K43" s="78"/>
      <c r="L43" s="61" t="s">
        <v>26</v>
      </c>
      <c r="M43" s="84"/>
      <c r="N43" s="81"/>
      <c r="O43" s="81"/>
      <c r="P43" s="85"/>
      <c r="Q43" s="26"/>
    </row>
    <row r="44" spans="1:19" x14ac:dyDescent="0.25">
      <c r="A44" s="102"/>
      <c r="B44" s="78" t="s">
        <v>25</v>
      </c>
      <c r="C44" s="62"/>
      <c r="D44" s="80" t="s">
        <v>8</v>
      </c>
      <c r="E44" s="81">
        <v>120</v>
      </c>
      <c r="F44" s="82">
        <f>E44*F$40</f>
        <v>21</v>
      </c>
      <c r="G44" s="83" t="str">
        <f>"$" &amp; F44 &amp; "-" &amp; "$" &amp; H44</f>
        <v>$21-$96</v>
      </c>
      <c r="H44" s="69">
        <f>E44*H$40</f>
        <v>96</v>
      </c>
      <c r="J44" s="102"/>
      <c r="K44" s="78" t="s">
        <v>25</v>
      </c>
      <c r="L44" s="62"/>
      <c r="M44" s="80" t="s">
        <v>8</v>
      </c>
      <c r="N44" s="81">
        <v>120</v>
      </c>
      <c r="O44" s="82">
        <f>N44*O$40</f>
        <v>0</v>
      </c>
      <c r="P44" s="83" t="str">
        <f>"$" &amp; O44 &amp; "-" &amp; "$" &amp; Q44</f>
        <v>$0-$30</v>
      </c>
      <c r="Q44" s="69">
        <f>N44*Q$40</f>
        <v>30</v>
      </c>
    </row>
    <row r="45" spans="1:19" x14ac:dyDescent="0.25">
      <c r="A45" s="102"/>
      <c r="B45" s="79"/>
      <c r="C45" s="61" t="s">
        <v>38</v>
      </c>
      <c r="D45" s="84"/>
      <c r="E45" s="81"/>
      <c r="F45" s="81"/>
      <c r="G45" s="85"/>
      <c r="H45" s="26"/>
      <c r="J45" s="102"/>
      <c r="K45" s="79"/>
      <c r="L45" s="61" t="s">
        <v>38</v>
      </c>
      <c r="M45" s="84"/>
      <c r="N45" s="81"/>
      <c r="O45" s="81"/>
      <c r="P45" s="85"/>
      <c r="Q45" s="26"/>
    </row>
    <row r="46" spans="1:19" x14ac:dyDescent="0.25">
      <c r="A46" s="102"/>
      <c r="B46" s="79" t="s">
        <v>40</v>
      </c>
      <c r="C46" s="62"/>
      <c r="D46" s="80" t="s">
        <v>8</v>
      </c>
      <c r="E46" s="81">
        <v>95</v>
      </c>
      <c r="F46" s="82">
        <f>E46*F$40</f>
        <v>16.625</v>
      </c>
      <c r="G46" s="83" t="str">
        <f>"$" &amp; F46 &amp; "-" &amp; "$" &amp; H46</f>
        <v>$16.625-$76</v>
      </c>
      <c r="H46" s="69">
        <f>E46*H$40</f>
        <v>76</v>
      </c>
      <c r="J46" s="102"/>
      <c r="K46" s="79" t="s">
        <v>40</v>
      </c>
      <c r="L46" s="62"/>
      <c r="M46" s="80" t="s">
        <v>8</v>
      </c>
      <c r="N46" s="81">
        <v>95</v>
      </c>
      <c r="O46" s="82">
        <f>N46*O$40</f>
        <v>0</v>
      </c>
      <c r="P46" s="83" t="str">
        <f>"$" &amp; O46 &amp; "-" &amp; "$" &amp; Q46</f>
        <v>$0-$23.75</v>
      </c>
      <c r="Q46" s="69">
        <f>N46*Q$40</f>
        <v>23.75</v>
      </c>
    </row>
    <row r="47" spans="1:19" x14ac:dyDescent="0.25">
      <c r="A47" s="102"/>
      <c r="B47" s="78"/>
      <c r="C47" s="61" t="s">
        <v>5</v>
      </c>
      <c r="D47" s="80"/>
      <c r="E47" s="81"/>
      <c r="F47" s="81"/>
      <c r="G47" s="81"/>
      <c r="H47" s="26"/>
      <c r="J47" s="102"/>
      <c r="K47" s="78"/>
      <c r="L47" s="61" t="s">
        <v>5</v>
      </c>
      <c r="M47" s="80"/>
      <c r="N47" s="81"/>
      <c r="O47" s="81"/>
      <c r="P47" s="81"/>
      <c r="Q47" s="26"/>
    </row>
    <row r="48" spans="1:19" ht="30" x14ac:dyDescent="0.25">
      <c r="A48" s="103"/>
      <c r="B48" s="86" t="s">
        <v>39</v>
      </c>
      <c r="C48" s="87"/>
      <c r="D48" s="88" t="s">
        <v>8</v>
      </c>
      <c r="E48" s="89">
        <v>115</v>
      </c>
      <c r="F48" s="90">
        <f>E48*F$40</f>
        <v>20.125</v>
      </c>
      <c r="G48" s="91" t="str">
        <f>"$" &amp; F48 &amp; "-" &amp; "$" &amp; H48</f>
        <v>$20.125-$92</v>
      </c>
      <c r="H48" s="92">
        <f>E48*H$40</f>
        <v>92</v>
      </c>
      <c r="J48" s="103"/>
      <c r="K48" s="86" t="s">
        <v>39</v>
      </c>
      <c r="L48" s="87"/>
      <c r="M48" s="88" t="s">
        <v>8</v>
      </c>
      <c r="N48" s="89">
        <v>115</v>
      </c>
      <c r="O48" s="90">
        <f>N48*O$40</f>
        <v>0</v>
      </c>
      <c r="P48" s="91" t="str">
        <f>"$" &amp; O48 &amp; "-" &amp; "$" &amp; Q48</f>
        <v>$0-$28.75</v>
      </c>
      <c r="Q48" s="92">
        <f>N48*Q$40</f>
        <v>28.75</v>
      </c>
    </row>
    <row r="50" spans="2:2" x14ac:dyDescent="0.25">
      <c r="B50" t="s">
        <v>43</v>
      </c>
    </row>
  </sheetData>
  <mergeCells count="18">
    <mergeCell ref="A1:H1"/>
    <mergeCell ref="J1:Q1"/>
    <mergeCell ref="A3:A19"/>
    <mergeCell ref="J3:J19"/>
    <mergeCell ref="B15:B18"/>
    <mergeCell ref="K15:K18"/>
    <mergeCell ref="B35:B36"/>
    <mergeCell ref="K35:K36"/>
    <mergeCell ref="A40:A48"/>
    <mergeCell ref="J40:J48"/>
    <mergeCell ref="B41:B42"/>
    <mergeCell ref="K41:K42"/>
    <mergeCell ref="A20:A39"/>
    <mergeCell ref="J20:J39"/>
    <mergeCell ref="B21:B25"/>
    <mergeCell ref="K21:K25"/>
    <mergeCell ref="B26:B29"/>
    <mergeCell ref="K26:K29"/>
  </mergeCell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Shuttleworth</dc:creator>
  <cp:lastModifiedBy>Ann Shuttleworth</cp:lastModifiedBy>
  <cp:lastPrinted>2026-06-30T01:53:42Z</cp:lastPrinted>
  <dcterms:created xsi:type="dcterms:W3CDTF">2025-10-07T05:11:56Z</dcterms:created>
  <dcterms:modified xsi:type="dcterms:W3CDTF">2026-06-30T01:53:46Z</dcterms:modified>
</cp:coreProperties>
</file>